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Hoja1!$A$1:$G$81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D50" i="1" s="1"/>
  <c r="G51" i="1"/>
  <c r="G50" i="1" s="1"/>
  <c r="D51" i="1"/>
  <c r="F50" i="1"/>
  <c r="F60" i="1" s="1"/>
  <c r="E50" i="1"/>
  <c r="E60" i="1" s="1"/>
  <c r="C50" i="1"/>
  <c r="B50" i="1"/>
  <c r="B60" i="1" s="1"/>
  <c r="G49" i="1"/>
  <c r="D49" i="1"/>
  <c r="G48" i="1"/>
  <c r="D48" i="1"/>
  <c r="G47" i="1"/>
  <c r="D47" i="1"/>
  <c r="G46" i="1"/>
  <c r="D46" i="1"/>
  <c r="G45" i="1"/>
  <c r="G41" i="1" s="1"/>
  <c r="G60" i="1" s="1"/>
  <c r="D45" i="1"/>
  <c r="G44" i="1"/>
  <c r="D44" i="1"/>
  <c r="G43" i="1"/>
  <c r="D43" i="1"/>
  <c r="G42" i="1"/>
  <c r="D42" i="1"/>
  <c r="F41" i="1"/>
  <c r="E41" i="1"/>
  <c r="D41" i="1"/>
  <c r="C41" i="1"/>
  <c r="C60" i="1" s="1"/>
  <c r="B41" i="1"/>
  <c r="G36" i="1"/>
  <c r="D36" i="1"/>
  <c r="G35" i="1"/>
  <c r="G34" i="1" s="1"/>
  <c r="D35" i="1"/>
  <c r="D34" i="1" s="1"/>
  <c r="F34" i="1"/>
  <c r="E34" i="1"/>
  <c r="C34" i="1"/>
  <c r="B34" i="1"/>
  <c r="G33" i="1"/>
  <c r="G32" i="1" s="1"/>
  <c r="D33" i="1"/>
  <c r="D32" i="1" s="1"/>
  <c r="F32" i="1"/>
  <c r="E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G26" i="1"/>
  <c r="D26" i="1"/>
  <c r="G25" i="1"/>
  <c r="F25" i="1"/>
  <c r="F37" i="1" s="1"/>
  <c r="E25" i="1"/>
  <c r="E37" i="1" s="1"/>
  <c r="E65" i="1" s="1"/>
  <c r="C25" i="1"/>
  <c r="C37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G13" i="1" s="1"/>
  <c r="D15" i="1"/>
  <c r="G14" i="1"/>
  <c r="D14" i="1"/>
  <c r="D13" i="1" s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37" i="1" l="1"/>
  <c r="G37" i="1"/>
  <c r="G65" i="1" s="1"/>
  <c r="G38" i="1"/>
  <c r="F65" i="1"/>
  <c r="C65" i="1"/>
  <c r="D60" i="1"/>
  <c r="D65" i="1" l="1"/>
</calcChain>
</file>

<file path=xl/sharedStrings.xml><?xml version="1.0" encoding="utf-8"?>
<sst xmlns="http://schemas.openxmlformats.org/spreadsheetml/2006/main" count="76" uniqueCount="76">
  <si>
    <t>UNIVERSIDAD TECNOLOGICA DE SAN MIGUEL ALLENDE
Estado Analítico de Ingresos Detallado - LDF
al 31 de Marzo de 2017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</si>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</sst>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vertical="top"/>
    </xf>
    <xf numFmtId="0" fontId="7" fillId="5" borderId="0" xfId="0" applyFont="1" applyFill="1" applyBorder="1"/>
    <xf numFmtId="43" fontId="7" fillId="5" borderId="0" xfId="1" applyFont="1" applyFill="1" applyBorder="1"/>
    <xf numFmtId="0" fontId="8" fillId="5" borderId="0" xfId="0" applyFont="1" applyFill="1" applyBorder="1"/>
    <xf numFmtId="0" fontId="7" fillId="5" borderId="0" xfId="0" applyFont="1" applyFill="1" applyBorder="1" applyAlignment="1">
      <alignment vertical="center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9" fillId="5" borderId="0" xfId="0" applyFont="1" applyFill="1" applyBorder="1" applyAlignment="1">
      <alignment vertical="top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43" fontId="7" fillId="5" borderId="0" xfId="1" applyFont="1" applyFill="1" applyBorder="1" applyAlignment="1">
      <alignment vertical="top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view="pageBreakPreview" topLeftCell="A34" zoomScale="60" zoomScaleNormal="100" workbookViewId="0">
      <selection activeCell="B78" sqref="B78"/>
    </sheetView>
  </sheetViews>
  <sheetFormatPr baseColWidth="10" defaultRowHeight="11.25" x14ac:dyDescent="0.2"/>
  <cols>
    <col min="1" max="1" width="77.85546875" style="1" customWidth="1"/>
    <col min="2" max="4" width="14.42578125" style="1" customWidth="1"/>
    <col min="5" max="5" width="18.28515625" style="1" customWidth="1"/>
    <col min="6" max="7" width="14.42578125" style="1" customWidth="1"/>
    <col min="8" max="16384" width="11.42578125" style="1"/>
  </cols>
  <sheetData>
    <row r="1" spans="1:7" ht="45.95" customHeight="1" x14ac:dyDescent="0.2">
      <c r="A1" s="21" t="s">
        <v>0</v>
      </c>
      <c r="B1" s="22"/>
      <c r="C1" s="22"/>
      <c r="D1" s="22"/>
      <c r="E1" s="22"/>
      <c r="F1" s="22"/>
      <c r="G1" s="23"/>
    </row>
    <row r="2" spans="1:7" x14ac:dyDescent="0.2">
      <c r="A2" s="2"/>
      <c r="B2" s="24" t="s">
        <v>1</v>
      </c>
      <c r="C2" s="24"/>
      <c r="D2" s="24"/>
      <c r="E2" s="24"/>
      <c r="F2" s="24"/>
      <c r="G2" s="3"/>
    </row>
    <row r="3" spans="1:7" ht="22.5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12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883706</v>
      </c>
      <c r="C10" s="10">
        <v>0</v>
      </c>
      <c r="D10" s="10">
        <f t="shared" si="0"/>
        <v>883706</v>
      </c>
      <c r="E10" s="10">
        <v>62525.71</v>
      </c>
      <c r="F10" s="10">
        <v>62525.71</v>
      </c>
      <c r="G10" s="10">
        <f t="shared" si="1"/>
        <v>-821180.29</v>
      </c>
    </row>
    <row r="11" spans="1:7" x14ac:dyDescent="0.2">
      <c r="A11" s="11" t="s">
        <v>15</v>
      </c>
      <c r="B11" s="10">
        <v>17700</v>
      </c>
      <c r="C11" s="10">
        <v>0</v>
      </c>
      <c r="D11" s="10">
        <f t="shared" si="0"/>
        <v>17700</v>
      </c>
      <c r="E11" s="10">
        <v>449.02</v>
      </c>
      <c r="F11" s="10">
        <v>449.02</v>
      </c>
      <c r="G11" s="10">
        <f t="shared" si="1"/>
        <v>-17250.98</v>
      </c>
    </row>
    <row r="12" spans="1:7" x14ac:dyDescent="0.2">
      <c r="A12" s="11" t="s">
        <v>16</v>
      </c>
      <c r="B12" s="10">
        <v>496000</v>
      </c>
      <c r="C12" s="10">
        <v>0</v>
      </c>
      <c r="D12" s="10">
        <f t="shared" si="0"/>
        <v>496000</v>
      </c>
      <c r="E12" s="10">
        <v>21800</v>
      </c>
      <c r="F12" s="10">
        <v>21800</v>
      </c>
      <c r="G12" s="10">
        <f t="shared" si="1"/>
        <v>-474200</v>
      </c>
    </row>
    <row r="13" spans="1:7" x14ac:dyDescent="0.2">
      <c r="A13" s="11" t="s">
        <v>17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18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19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20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21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22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23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24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25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26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27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28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29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30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31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32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33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34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35</v>
      </c>
      <c r="B31" s="10">
        <v>20958917.960000001</v>
      </c>
      <c r="C31" s="10">
        <v>2890877.85</v>
      </c>
      <c r="D31" s="10">
        <f t="shared" si="0"/>
        <v>23849795.810000002</v>
      </c>
      <c r="E31" s="10">
        <v>8676164.5399999991</v>
      </c>
      <c r="F31" s="10">
        <v>8676164.5399999991</v>
      </c>
      <c r="G31" s="10">
        <f t="shared" si="5"/>
        <v>-12282753.420000002</v>
      </c>
    </row>
    <row r="32" spans="1:7" x14ac:dyDescent="0.2">
      <c r="A32" s="11" t="s">
        <v>36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37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38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39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40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41</v>
      </c>
      <c r="B37" s="13">
        <f t="shared" ref="B37:G37" si="9">SUM(B6:B13)+B25+B31+B32+B34</f>
        <v>22356323.960000001</v>
      </c>
      <c r="C37" s="13">
        <f t="shared" si="9"/>
        <v>2890877.85</v>
      </c>
      <c r="D37" s="13">
        <f t="shared" si="9"/>
        <v>25247201.810000002</v>
      </c>
      <c r="E37" s="13">
        <f t="shared" si="9"/>
        <v>8760939.2699999996</v>
      </c>
      <c r="F37" s="13">
        <f t="shared" si="9"/>
        <v>8760939.2699999996</v>
      </c>
      <c r="G37" s="13">
        <f t="shared" si="9"/>
        <v>-13595384.690000001</v>
      </c>
    </row>
    <row r="38" spans="1:7" x14ac:dyDescent="0.2">
      <c r="A38" s="9" t="s">
        <v>42</v>
      </c>
      <c r="B38" s="14"/>
      <c r="C38" s="14"/>
      <c r="D38" s="14"/>
      <c r="E38" s="14"/>
      <c r="F38" s="14"/>
      <c r="G38" s="15">
        <f>IF((F37-B37)&lt;0,0,(F37-B37))</f>
        <v>0</v>
      </c>
    </row>
    <row r="39" spans="1:7" ht="5.0999999999999996" customHeight="1" x14ac:dyDescent="0.2">
      <c r="A39" s="16"/>
      <c r="B39" s="10"/>
      <c r="C39" s="10"/>
      <c r="D39" s="10"/>
      <c r="E39" s="10"/>
      <c r="F39" s="10"/>
      <c r="G39" s="10"/>
    </row>
    <row r="40" spans="1:7" x14ac:dyDescent="0.2">
      <c r="A40" s="9" t="s">
        <v>43</v>
      </c>
      <c r="B40" s="10"/>
      <c r="C40" s="10"/>
      <c r="D40" s="10"/>
      <c r="E40" s="10"/>
      <c r="F40" s="10"/>
      <c r="G40" s="10"/>
    </row>
    <row r="41" spans="1:7" x14ac:dyDescent="0.2">
      <c r="A41" s="11" t="s">
        <v>44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45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46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47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7" t="s">
        <v>48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49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50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51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52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53</v>
      </c>
      <c r="B50" s="10">
        <f>SUM(B51:B54)</f>
        <v>0</v>
      </c>
      <c r="C50" s="10">
        <f t="shared" ref="C50:G50" si="13">SUM(C51:C54)</f>
        <v>15868238.439999999</v>
      </c>
      <c r="D50" s="10">
        <f t="shared" si="13"/>
        <v>15868238.439999999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54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55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56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57</v>
      </c>
      <c r="B54" s="10">
        <v>0</v>
      </c>
      <c r="C54" s="10">
        <v>15868238.439999999</v>
      </c>
      <c r="D54" s="10">
        <f t="shared" si="14"/>
        <v>15868238.439999999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58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59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60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61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62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63</v>
      </c>
      <c r="B60" s="13">
        <f t="shared" ref="B60:G60" si="19">B41+B50+B55+B58+B59</f>
        <v>0</v>
      </c>
      <c r="C60" s="13">
        <f t="shared" si="19"/>
        <v>15868238.439999999</v>
      </c>
      <c r="D60" s="13">
        <f t="shared" si="19"/>
        <v>15868238.439999999</v>
      </c>
      <c r="E60" s="13">
        <f t="shared" si="19"/>
        <v>0</v>
      </c>
      <c r="F60" s="13">
        <f t="shared" si="19"/>
        <v>0</v>
      </c>
      <c r="G60" s="13">
        <f t="shared" si="19"/>
        <v>0</v>
      </c>
    </row>
    <row r="61" spans="1:7" ht="5.0999999999999996" customHeight="1" x14ac:dyDescent="0.2">
      <c r="A61" s="16"/>
      <c r="B61" s="10"/>
      <c r="C61" s="10"/>
      <c r="D61" s="10"/>
      <c r="E61" s="10"/>
      <c r="F61" s="10"/>
      <c r="G61" s="10"/>
    </row>
    <row r="62" spans="1:7" x14ac:dyDescent="0.2">
      <c r="A62" s="9" t="s">
        <v>64</v>
      </c>
      <c r="B62" s="13">
        <f>SUM(B63)</f>
        <v>0</v>
      </c>
      <c r="C62" s="13">
        <f t="shared" ref="C62:G62" si="20">SUM(C63)</f>
        <v>0</v>
      </c>
      <c r="D62" s="13">
        <f t="shared" si="20"/>
        <v>0</v>
      </c>
      <c r="E62" s="13">
        <f t="shared" si="20"/>
        <v>0</v>
      </c>
      <c r="F62" s="13">
        <f t="shared" si="20"/>
        <v>0</v>
      </c>
      <c r="G62" s="13">
        <f t="shared" si="20"/>
        <v>0</v>
      </c>
    </row>
    <row r="63" spans="1:7" x14ac:dyDescent="0.2">
      <c r="A63" s="11" t="s">
        <v>65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6"/>
      <c r="B64" s="10"/>
      <c r="C64" s="10"/>
      <c r="D64" s="10"/>
      <c r="E64" s="10"/>
      <c r="F64" s="10"/>
      <c r="G64" s="10"/>
    </row>
    <row r="65" spans="1:8" x14ac:dyDescent="0.2">
      <c r="A65" s="9" t="s">
        <v>66</v>
      </c>
      <c r="B65" s="13">
        <f t="shared" ref="B65:G65" si="22">B37+B60+B62</f>
        <v>22356323.960000001</v>
      </c>
      <c r="C65" s="13">
        <f t="shared" si="22"/>
        <v>18759116.289999999</v>
      </c>
      <c r="D65" s="13">
        <f t="shared" si="22"/>
        <v>41115440.25</v>
      </c>
      <c r="E65" s="13">
        <f t="shared" si="22"/>
        <v>8760939.2699999996</v>
      </c>
      <c r="F65" s="13">
        <f t="shared" si="22"/>
        <v>8760939.2699999996</v>
      </c>
      <c r="G65" s="13">
        <f t="shared" si="22"/>
        <v>-13595384.690000001</v>
      </c>
    </row>
    <row r="66" spans="1:8" ht="5.0999999999999996" customHeight="1" x14ac:dyDescent="0.2">
      <c r="A66" s="16"/>
      <c r="B66" s="10"/>
      <c r="C66" s="10"/>
      <c r="D66" s="10"/>
      <c r="E66" s="10"/>
      <c r="F66" s="10"/>
      <c r="G66" s="10"/>
    </row>
    <row r="67" spans="1:8" x14ac:dyDescent="0.2">
      <c r="A67" s="9" t="s">
        <v>67</v>
      </c>
      <c r="B67" s="10"/>
      <c r="C67" s="10"/>
      <c r="D67" s="10"/>
      <c r="E67" s="10"/>
      <c r="F67" s="10"/>
      <c r="G67" s="10"/>
    </row>
    <row r="68" spans="1:8" x14ac:dyDescent="0.2">
      <c r="A68" s="11" t="s">
        <v>68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8" x14ac:dyDescent="0.2">
      <c r="A69" s="11" t="s">
        <v>69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8" x14ac:dyDescent="0.2">
      <c r="A70" s="18" t="s">
        <v>70</v>
      </c>
      <c r="B70" s="15">
        <f>B68+B69</f>
        <v>0</v>
      </c>
      <c r="C70" s="15">
        <f t="shared" ref="C70:G70" si="25">C68+C69</f>
        <v>0</v>
      </c>
      <c r="D70" s="15">
        <f t="shared" si="25"/>
        <v>0</v>
      </c>
      <c r="E70" s="15">
        <f t="shared" si="25"/>
        <v>0</v>
      </c>
      <c r="F70" s="15">
        <f t="shared" si="25"/>
        <v>0</v>
      </c>
      <c r="G70" s="15">
        <f t="shared" si="25"/>
        <v>0</v>
      </c>
    </row>
    <row r="71" spans="1:8" ht="5.0999999999999996" customHeight="1" x14ac:dyDescent="0.2">
      <c r="A71" s="19"/>
      <c r="B71" s="20"/>
      <c r="C71" s="20"/>
      <c r="D71" s="20"/>
      <c r="E71" s="20"/>
      <c r="F71" s="20"/>
      <c r="G71" s="20"/>
    </row>
    <row r="72" spans="1:8" x14ac:dyDescent="0.2">
      <c r="A72" s="25" t="s">
        <v>71</v>
      </c>
      <c r="B72" s="25"/>
      <c r="C72" s="25"/>
      <c r="D72" s="25"/>
      <c r="E72" s="25"/>
      <c r="F72" s="25"/>
      <c r="G72" s="25"/>
      <c r="H72" s="25"/>
    </row>
    <row r="73" spans="1:8" ht="12.75" x14ac:dyDescent="0.2">
      <c r="A73" s="26"/>
      <c r="B73" s="27"/>
      <c r="C73" s="28"/>
      <c r="D73" s="28"/>
      <c r="E73" s="29"/>
      <c r="F73" s="30"/>
      <c r="G73" s="27"/>
      <c r="H73" s="28"/>
    </row>
    <row r="74" spans="1:8" ht="12.75" x14ac:dyDescent="0.2">
      <c r="A74" s="31"/>
      <c r="B74" s="31"/>
      <c r="C74" s="28"/>
      <c r="D74" s="29"/>
      <c r="E74" s="32"/>
      <c r="F74" s="32"/>
      <c r="G74" s="28"/>
    </row>
    <row r="75" spans="1:8" ht="12.75" x14ac:dyDescent="0.2">
      <c r="A75" s="33" t="s">
        <v>72</v>
      </c>
      <c r="B75" s="33"/>
      <c r="C75" s="28"/>
      <c r="D75" s="34" t="s">
        <v>73</v>
      </c>
      <c r="E75" s="34"/>
      <c r="F75" s="35"/>
    </row>
    <row r="76" spans="1:8" ht="12.75" x14ac:dyDescent="0.2">
      <c r="A76" s="36" t="s">
        <v>74</v>
      </c>
      <c r="B76" s="36"/>
      <c r="C76" s="37"/>
      <c r="D76" s="38" t="s">
        <v>75</v>
      </c>
      <c r="E76" s="38"/>
      <c r="F76" s="35"/>
    </row>
  </sheetData>
  <mergeCells count="9">
    <mergeCell ref="A75:B75"/>
    <mergeCell ref="D75:E75"/>
    <mergeCell ref="A76:B76"/>
    <mergeCell ref="D76:E76"/>
    <mergeCell ref="A1:G1"/>
    <mergeCell ref="B2:F2"/>
    <mergeCell ref="A72:H72"/>
    <mergeCell ref="A74:B74"/>
    <mergeCell ref="E74:F74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2018-03-08T18:28:05Z</dcterms:created>
  <dcterms:modified xsi:type="dcterms:W3CDTF">2018-05-24T19:59:52Z</dcterms:modified>
</cp:coreProperties>
</file>